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990" activeTab="2"/>
  </bookViews>
  <sheets>
    <sheet name="Рекап" sheetId="1" r:id="rId1"/>
    <sheet name="Подготвителни работи" sheetId="2" r:id="rId2"/>
    <sheet name="Земни работи" sheetId="3" r:id="rId3"/>
    <sheet name="Облицовка" sheetId="4" r:id="rId4"/>
    <sheet name="Стени" sheetId="5" r:id="rId5"/>
    <sheet name="Праг и крилни стени" sheetId="6" r:id="rId6"/>
  </sheets>
  <definedNames>
    <definedName name="_xlnm.Print_Titles" localSheetId="2">'Земни работи'!$1:$8</definedName>
    <definedName name="_xlnm.Print_Titles" localSheetId="3">'Облицовка'!$1:$8</definedName>
    <definedName name="_xlnm.Print_Titles" localSheetId="1">'Подготвителни работи'!$1:$8</definedName>
    <definedName name="_xlnm.Print_Titles" localSheetId="5">'Праг и крилни стени'!$1:$8</definedName>
    <definedName name="_xlnm.Print_Titles" localSheetId="4">'Стени'!$1:$8</definedName>
  </definedNames>
  <calcPr fullCalcOnLoad="1"/>
</workbook>
</file>

<file path=xl/sharedStrings.xml><?xml version="1.0" encoding="utf-8"?>
<sst xmlns="http://schemas.openxmlformats.org/spreadsheetml/2006/main" count="179" uniqueCount="63">
  <si>
    <t>№</t>
  </si>
  <si>
    <t>Мярка</t>
  </si>
  <si>
    <t>Ед. цена</t>
  </si>
  <si>
    <t>Стойност</t>
  </si>
  <si>
    <t>Съставил:</t>
  </si>
  <si>
    <t>Вид   работа</t>
  </si>
  <si>
    <t>К-во</t>
  </si>
  <si>
    <t>КОЛИЧЕСТВЕНА СМЕТКА</t>
  </si>
  <si>
    <t>Фаза: Работен проект</t>
  </si>
  <si>
    <r>
      <t>м</t>
    </r>
    <r>
      <rPr>
        <vertAlign val="superscript"/>
        <sz val="12"/>
        <rFont val="Times New Roman"/>
        <family val="1"/>
      </rPr>
      <t>3</t>
    </r>
  </si>
  <si>
    <r>
      <t>м</t>
    </r>
    <r>
      <rPr>
        <vertAlign val="superscript"/>
        <sz val="12"/>
        <rFont val="Times New Roman"/>
        <family val="1"/>
      </rPr>
      <t>2</t>
    </r>
  </si>
  <si>
    <t>кг.</t>
  </si>
  <si>
    <t>т.</t>
  </si>
  <si>
    <t>м'</t>
  </si>
  <si>
    <t>Изсичане на дървета с диаметър до 45см</t>
  </si>
  <si>
    <t>бр.</t>
  </si>
  <si>
    <t>Изкореняване на единични дървета с диаметър до 45см</t>
  </si>
  <si>
    <t>Изсичане на храсти</t>
  </si>
  <si>
    <t>мсм.</t>
  </si>
  <si>
    <t>ПОДГОТВИТЕЛНИ РАБОТИ</t>
  </si>
  <si>
    <t>ЗЕМНИ РАБОТИ</t>
  </si>
  <si>
    <t>Доставка и полагане на бетон В20; W0,6; F100</t>
  </si>
  <si>
    <t>Водочерпене с помпа</t>
  </si>
  <si>
    <t>Изработка и монтаж на армировка от стомана А-III</t>
  </si>
  <si>
    <t>Барбакани от PVC ф100</t>
  </si>
  <si>
    <t>Транспорт на бетона от 5км</t>
  </si>
  <si>
    <t>Транспорт на армировка от 5км</t>
  </si>
  <si>
    <t>Доставка и полагане на подложен бетон В15</t>
  </si>
  <si>
    <t>Отбиване на строителни води</t>
  </si>
  <si>
    <t>РЕКАПИТУЛАЦИЯ</t>
  </si>
  <si>
    <t>Стойност [лв.]</t>
  </si>
  <si>
    <t>ОБЩО:</t>
  </si>
  <si>
    <t>Обект: Укрепване на коритото на р. Луда Яна в регулационните граници на град Панагюрище</t>
  </si>
  <si>
    <t>Част 04: Хидротехническа и строително конструктивна</t>
  </si>
  <si>
    <t>Грижи за бетона</t>
  </si>
  <si>
    <r>
      <t>100м</t>
    </r>
    <r>
      <rPr>
        <vertAlign val="superscript"/>
        <sz val="12"/>
        <rFont val="Times New Roman"/>
        <family val="1"/>
      </rPr>
      <t>2</t>
    </r>
  </si>
  <si>
    <t>Тънък изкоп до 0.5м в земни почви ръчно с прехвърляне на 3м хоризонтално с 2 утежнени условия</t>
  </si>
  <si>
    <t>Том ІV: IV Етап от км 2+022 до км 3+001.83</t>
  </si>
  <si>
    <t>Пътни знаци за временна организация на движението</t>
  </si>
  <si>
    <t>Изкоп с багер на отвал на земни почви с 2 утежнени условия</t>
  </si>
  <si>
    <r>
      <t>м</t>
    </r>
    <r>
      <rPr>
        <vertAlign val="superscript"/>
        <sz val="12"/>
        <rFont val="Times New Roman"/>
        <family val="1"/>
      </rPr>
      <t>3</t>
    </r>
  </si>
  <si>
    <t>Направа на обратен насип зад подпорни стени от взаимствен изкоп с уплътняване</t>
  </si>
  <si>
    <t>Изработка и монтаж на армировка от стомана А-III -N12</t>
  </si>
  <si>
    <t>БЕТОНОВИ ПОДПОРНИ СТЕНИ</t>
  </si>
  <si>
    <t>Вибриране на бетона</t>
  </si>
  <si>
    <t>Изваждане и набиване на стоманена шпунтова стена - 20м</t>
  </si>
  <si>
    <t>/инж. Св. Илиев/</t>
  </si>
  <si>
    <t>Транспорт на земни почви до депо на разстояние 5км</t>
  </si>
  <si>
    <t>Натоварване с багер на транспорт на земни почви</t>
  </si>
  <si>
    <t>БЕТОНОВА ОБЛИЦОВКА ПО ДЪНОТО</t>
  </si>
  <si>
    <t>Доставка, транспорт, набиване и изваждане на стоманена шпунтова стена с височина 5,00м и L=70м</t>
  </si>
  <si>
    <t>Направа и разваляне на кофраж</t>
  </si>
  <si>
    <t>ДЪНЕН ПРАГ И КРИЛНИ СТЕНИ</t>
  </si>
  <si>
    <t>ПЕЧАЛБА НА СТРОИТЕЛЯ 10%:</t>
  </si>
  <si>
    <t>ДАНЪК ДОБАВЕНА СТОЙНОСТ 20%:</t>
  </si>
  <si>
    <t>ВСИЧКО (ЛВ):</t>
  </si>
  <si>
    <t>НЕПРЕДВИДЕНИ РАЗХОДИ 3%:</t>
  </si>
  <si>
    <t>Стена H=3,9м (L=2 x 50m)</t>
  </si>
  <si>
    <t>Общо лв:</t>
  </si>
  <si>
    <t>Печалба на строителя 10% лв:</t>
  </si>
  <si>
    <t>Непредвидени разходи 3% лв:</t>
  </si>
  <si>
    <t>Данък добавена стойност 20% лв:</t>
  </si>
  <si>
    <t>Всичко лв: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</si>
</sst>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&quot;лв&quot;"/>
    <numFmt numFmtId="185" formatCode="#,##0.0"/>
    <numFmt numFmtId="186" formatCode="#,##0.000"/>
    <numFmt numFmtId="187" formatCode="0.0"/>
    <numFmt numFmtId="188" formatCode="#,##0.0000"/>
    <numFmt numFmtId="189" formatCode="#,##0.00000"/>
  </numFmts>
  <fonts count="43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readingOrder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33">
      <alignment readingOrder="1"/>
      <protection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4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3" fillId="0" borderId="0" xfId="33" applyFont="1">
      <alignment readingOrder="1"/>
      <protection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0" fillId="0" borderId="0" xfId="33" applyFill="1">
      <alignment readingOrder="1"/>
      <protection/>
    </xf>
    <xf numFmtId="0" fontId="0" fillId="0" borderId="10" xfId="33" applyFont="1" applyBorder="1" applyAlignment="1">
      <alignment vertical="center" wrapText="1" readingOrder="1"/>
      <protection/>
    </xf>
    <xf numFmtId="0" fontId="2" fillId="0" borderId="12" xfId="0" applyFont="1" applyBorder="1" applyAlignment="1">
      <alignment horizontal="center" vertical="center"/>
    </xf>
    <xf numFmtId="0" fontId="0" fillId="0" borderId="0" xfId="33" applyFont="1" applyFill="1">
      <alignment readingOrder="1"/>
      <protection/>
    </xf>
    <xf numFmtId="0" fontId="0" fillId="0" borderId="10" xfId="33" applyFont="1" applyBorder="1" applyAlignment="1">
      <alignment horizontal="center" vertical="center" readingOrder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2" fillId="0" borderId="15" xfId="33" applyFont="1" applyBorder="1" applyAlignment="1">
      <alignment horizontal="center" readingOrder="1"/>
      <protection/>
    </xf>
    <xf numFmtId="0" fontId="2" fillId="0" borderId="0" xfId="33" applyFont="1" applyAlignment="1">
      <alignment horizontal="right" readingOrder="1"/>
      <protection/>
    </xf>
    <xf numFmtId="0" fontId="0" fillId="0" borderId="0" xfId="33" applyAlignment="1">
      <alignment horizontal="right" readingOrder="1"/>
      <protection/>
    </xf>
    <xf numFmtId="0" fontId="3" fillId="0" borderId="0" xfId="33" applyFont="1" applyFill="1">
      <alignment readingOrder="1"/>
      <protection/>
    </xf>
    <xf numFmtId="0" fontId="3" fillId="0" borderId="0" xfId="0" applyFont="1" applyBorder="1" applyAlignment="1">
      <alignment vertical="center"/>
    </xf>
    <xf numFmtId="3" fontId="0" fillId="0" borderId="10" xfId="33" applyNumberFormat="1" applyBorder="1" applyAlignment="1">
      <alignment vertical="center" readingOrder="1"/>
      <protection/>
    </xf>
    <xf numFmtId="3" fontId="2" fillId="0" borderId="0" xfId="33" applyNumberFormat="1" applyFont="1">
      <alignment readingOrder="1"/>
      <protection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33" applyFont="1" applyBorder="1" applyAlignment="1">
      <alignment vertical="center" wrapText="1" readingOrder="1"/>
      <protection/>
    </xf>
    <xf numFmtId="1" fontId="2" fillId="0" borderId="0" xfId="0" applyNumberFormat="1" applyFont="1" applyAlignment="1">
      <alignment vertical="center"/>
    </xf>
    <xf numFmtId="1" fontId="2" fillId="0" borderId="11" xfId="0" applyNumberFormat="1" applyFont="1" applyBorder="1" applyAlignment="1">
      <alignment vertical="center"/>
    </xf>
    <xf numFmtId="1" fontId="2" fillId="0" borderId="0" xfId="33" applyNumberFormat="1" applyFont="1">
      <alignment readingOrder="1"/>
      <protection/>
    </xf>
    <xf numFmtId="0" fontId="2" fillId="0" borderId="11" xfId="33" applyFont="1" applyBorder="1" applyAlignment="1">
      <alignment horizontal="right" readingOrder="1"/>
      <protection/>
    </xf>
    <xf numFmtId="1" fontId="2" fillId="0" borderId="11" xfId="33" applyNumberFormat="1" applyFont="1" applyBorder="1">
      <alignment readingOrder="1"/>
      <protection/>
    </xf>
    <xf numFmtId="188" fontId="0" fillId="0" borderId="0" xfId="0" applyNumberFormat="1" applyAlignment="1">
      <alignment vertical="center"/>
    </xf>
    <xf numFmtId="3" fontId="0" fillId="0" borderId="0" xfId="33" applyNumberFormat="1">
      <alignment readingOrder="1"/>
      <protection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Quantity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J18" sqref="J18"/>
    </sheetView>
  </sheetViews>
  <sheetFormatPr defaultColWidth="9.00390625" defaultRowHeight="15.75"/>
  <cols>
    <col min="1" max="1" width="4.625" style="0" customWidth="1"/>
    <col min="2" max="2" width="47.50390625" style="0" customWidth="1"/>
    <col min="3" max="3" width="14.875" style="0" customWidth="1"/>
  </cols>
  <sheetData>
    <row r="1" spans="1:4" s="13" customFormat="1" ht="12.75">
      <c r="A1" s="2" t="s">
        <v>32</v>
      </c>
      <c r="B1" s="2"/>
      <c r="C1" s="2"/>
      <c r="D1" s="2"/>
    </row>
    <row r="2" spans="1:4" s="13" customFormat="1" ht="12.75">
      <c r="A2" s="2" t="s">
        <v>37</v>
      </c>
      <c r="B2" s="2"/>
      <c r="C2" s="2"/>
      <c r="D2" s="2"/>
    </row>
    <row r="3" spans="1:4" s="13" customFormat="1" ht="12.75">
      <c r="A3" s="34" t="s">
        <v>33</v>
      </c>
      <c r="B3" s="2"/>
      <c r="C3" s="2"/>
      <c r="D3" s="2"/>
    </row>
    <row r="4" spans="1:4" s="13" customFormat="1" ht="12.75">
      <c r="A4" s="9" t="s">
        <v>8</v>
      </c>
      <c r="B4" s="9"/>
      <c r="C4" s="9"/>
      <c r="D4" s="9"/>
    </row>
    <row r="5" spans="1:4" s="1" customFormat="1" ht="15.75">
      <c r="A5"/>
      <c r="B5"/>
      <c r="C5"/>
      <c r="D5"/>
    </row>
    <row r="6" spans="1:3" ht="18.75">
      <c r="A6" s="28" t="s">
        <v>29</v>
      </c>
      <c r="B6" s="29"/>
      <c r="C6" s="29"/>
    </row>
    <row r="7" spans="1:3" ht="16.5" thickBot="1">
      <c r="A7" s="27"/>
      <c r="B7" s="27"/>
      <c r="C7" s="27"/>
    </row>
    <row r="8" spans="1:3" ht="17.25" thickBot="1" thickTop="1">
      <c r="A8" s="30"/>
      <c r="B8" s="30" t="s">
        <v>5</v>
      </c>
      <c r="C8" s="30" t="s">
        <v>30</v>
      </c>
    </row>
    <row r="9" spans="1:3" ht="21.75" customHeight="1" thickTop="1">
      <c r="A9" s="23">
        <v>1</v>
      </c>
      <c r="B9" s="20" t="s">
        <v>19</v>
      </c>
      <c r="C9" s="35">
        <f>'Подготвителни работи'!F18</f>
        <v>0</v>
      </c>
    </row>
    <row r="10" spans="1:3" ht="21.75" customHeight="1">
      <c r="A10" s="23">
        <v>2</v>
      </c>
      <c r="B10" s="20" t="s">
        <v>20</v>
      </c>
      <c r="C10" s="35">
        <f>'Земни работи'!F15</f>
        <v>0</v>
      </c>
    </row>
    <row r="11" spans="1:3" ht="15.75">
      <c r="A11" s="23">
        <v>3</v>
      </c>
      <c r="B11" s="20" t="s">
        <v>49</v>
      </c>
      <c r="C11" s="35">
        <f>Облицовка!F19</f>
        <v>0</v>
      </c>
    </row>
    <row r="12" spans="1:3" ht="15.75">
      <c r="A12" s="23">
        <v>4</v>
      </c>
      <c r="B12" s="20" t="s">
        <v>43</v>
      </c>
      <c r="C12" s="35">
        <f>Стени!F17</f>
        <v>0</v>
      </c>
    </row>
    <row r="13" spans="1:3" ht="15.75">
      <c r="A13" s="23">
        <v>5</v>
      </c>
      <c r="B13" s="42" t="s">
        <v>52</v>
      </c>
      <c r="C13" s="35">
        <f>'Праг и крилни стени'!F15</f>
        <v>0</v>
      </c>
    </row>
    <row r="14" spans="2:3" ht="15.75">
      <c r="B14" s="31" t="s">
        <v>31</v>
      </c>
      <c r="C14" s="36">
        <f>SUM(C9:C13)</f>
        <v>0</v>
      </c>
    </row>
    <row r="15" spans="2:3" ht="15.75">
      <c r="B15" s="31" t="s">
        <v>53</v>
      </c>
      <c r="C15" s="45">
        <f>C14*0.1</f>
        <v>0</v>
      </c>
    </row>
    <row r="16" spans="2:3" ht="15.75">
      <c r="B16" s="31" t="s">
        <v>56</v>
      </c>
      <c r="C16" s="45">
        <f>(C14+C15)*0.03</f>
        <v>0</v>
      </c>
    </row>
    <row r="17" spans="2:3" ht="15.75">
      <c r="B17" s="46" t="s">
        <v>54</v>
      </c>
      <c r="C17" s="47">
        <f>(C14+C16+C15)*0.2</f>
        <v>0</v>
      </c>
    </row>
    <row r="18" spans="2:5" ht="20.25" customHeight="1">
      <c r="B18" s="31" t="s">
        <v>55</v>
      </c>
      <c r="C18" s="36">
        <f>C14+C16+C15+C17</f>
        <v>0</v>
      </c>
      <c r="E18" s="48"/>
    </row>
    <row r="19" spans="2:3" ht="15.75">
      <c r="B19" s="1"/>
      <c r="C19" s="1"/>
    </row>
    <row r="20" spans="2:3" ht="15.75">
      <c r="B20" s="1"/>
      <c r="C20" s="1"/>
    </row>
    <row r="21" spans="2:3" ht="15.75">
      <c r="B21" s="1"/>
      <c r="C21" s="1"/>
    </row>
    <row r="22" spans="2:3" ht="15.75">
      <c r="B22" s="1"/>
      <c r="C22" s="1"/>
    </row>
    <row r="23" spans="2:3" ht="15.75">
      <c r="B23" s="32" t="s">
        <v>4</v>
      </c>
      <c r="C23" s="1"/>
    </row>
    <row r="24" spans="2:3" ht="15.75">
      <c r="B24" s="1"/>
      <c r="C24" s="5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0">
      <selection activeCell="E9" sqref="E9:F16"/>
    </sheetView>
  </sheetViews>
  <sheetFormatPr defaultColWidth="10.25390625" defaultRowHeight="15.75"/>
  <cols>
    <col min="1" max="1" width="3.875" style="0" customWidth="1"/>
    <col min="2" max="2" width="41.25390625" style="0" customWidth="1"/>
    <col min="3" max="3" width="7.125" style="0" customWidth="1"/>
    <col min="4" max="4" width="6.625" style="0" customWidth="1"/>
    <col min="5" max="5" width="9.375" style="0" customWidth="1"/>
    <col min="6" max="6" width="10.25390625" style="0" customWidth="1"/>
    <col min="7" max="7" width="3.875" style="1" customWidth="1"/>
    <col min="8" max="16384" width="10.25390625" style="1" customWidth="1"/>
  </cols>
  <sheetData>
    <row r="1" spans="1:6" s="13" customFormat="1" ht="12.75">
      <c r="A1" s="2" t="s">
        <v>32</v>
      </c>
      <c r="B1" s="2"/>
      <c r="C1" s="2"/>
      <c r="D1" s="2"/>
      <c r="E1" s="2"/>
      <c r="F1" s="2"/>
    </row>
    <row r="2" spans="1:6" s="13" customFormat="1" ht="12.75">
      <c r="A2" s="2" t="s">
        <v>37</v>
      </c>
      <c r="B2" s="2"/>
      <c r="C2" s="2"/>
      <c r="D2" s="2"/>
      <c r="E2" s="2"/>
      <c r="F2" s="2"/>
    </row>
    <row r="3" spans="1:6" s="13" customFormat="1" ht="12.75">
      <c r="A3" s="34" t="s">
        <v>33</v>
      </c>
      <c r="B3" s="2"/>
      <c r="C3" s="2"/>
      <c r="D3" s="2"/>
      <c r="E3" s="2"/>
      <c r="F3" s="2"/>
    </row>
    <row r="4" spans="1:6" s="13" customFormat="1" ht="12.75">
      <c r="A4" s="9" t="s">
        <v>8</v>
      </c>
      <c r="B4" s="9"/>
      <c r="C4" s="9"/>
      <c r="D4" s="9"/>
      <c r="E4" s="9"/>
      <c r="F4" s="9"/>
    </row>
    <row r="6" spans="1:6" ht="15.75">
      <c r="A6" s="6" t="s">
        <v>7</v>
      </c>
      <c r="B6" s="6"/>
      <c r="C6" s="6"/>
      <c r="D6" s="6"/>
      <c r="E6" s="6"/>
      <c r="F6" s="6"/>
    </row>
    <row r="7" spans="1:6" ht="34.5" customHeight="1">
      <c r="A7" s="6" t="s">
        <v>19</v>
      </c>
      <c r="B7" s="6"/>
      <c r="C7" s="6"/>
      <c r="D7" s="6"/>
      <c r="E7" s="6"/>
      <c r="F7" s="6"/>
    </row>
    <row r="8" spans="1:6" ht="19.5" customHeight="1">
      <c r="A8" s="4" t="s">
        <v>0</v>
      </c>
      <c r="B8" s="4" t="s">
        <v>5</v>
      </c>
      <c r="C8" s="4" t="s">
        <v>1</v>
      </c>
      <c r="D8" s="4" t="s">
        <v>6</v>
      </c>
      <c r="E8" s="21" t="s">
        <v>2</v>
      </c>
      <c r="F8" s="4" t="s">
        <v>3</v>
      </c>
    </row>
    <row r="9" spans="1:7" ht="15.75">
      <c r="A9" s="3">
        <v>1</v>
      </c>
      <c r="B9" s="12" t="s">
        <v>14</v>
      </c>
      <c r="C9" s="3" t="s">
        <v>15</v>
      </c>
      <c r="D9" s="8">
        <v>15</v>
      </c>
      <c r="E9" s="7"/>
      <c r="F9" s="7"/>
      <c r="G9" s="13"/>
    </row>
    <row r="10" spans="1:7" ht="31.5">
      <c r="A10" s="3">
        <v>2</v>
      </c>
      <c r="B10" s="12" t="s">
        <v>16</v>
      </c>
      <c r="C10" s="3" t="s">
        <v>15</v>
      </c>
      <c r="D10" s="8">
        <v>7</v>
      </c>
      <c r="E10" s="7"/>
      <c r="F10" s="7"/>
      <c r="G10" s="13"/>
    </row>
    <row r="11" spans="1:7" ht="18.75">
      <c r="A11" s="3">
        <v>3</v>
      </c>
      <c r="B11" s="12" t="s">
        <v>17</v>
      </c>
      <c r="C11" s="3" t="s">
        <v>35</v>
      </c>
      <c r="D11" s="8">
        <v>3</v>
      </c>
      <c r="E11" s="7"/>
      <c r="F11" s="7"/>
      <c r="G11" s="13"/>
    </row>
    <row r="12" spans="1:7" s="19" customFormat="1" ht="15.75">
      <c r="A12" s="3">
        <v>4</v>
      </c>
      <c r="B12" s="16" t="s">
        <v>22</v>
      </c>
      <c r="C12" s="15" t="s">
        <v>18</v>
      </c>
      <c r="D12" s="17">
        <v>10</v>
      </c>
      <c r="E12" s="18"/>
      <c r="F12" s="18"/>
      <c r="G12" s="33"/>
    </row>
    <row r="13" spans="1:7" s="19" customFormat="1" ht="15.75">
      <c r="A13" s="3">
        <v>5</v>
      </c>
      <c r="B13" s="16" t="s">
        <v>28</v>
      </c>
      <c r="C13" s="15"/>
      <c r="D13" s="17"/>
      <c r="E13" s="18"/>
      <c r="F13" s="18"/>
      <c r="G13" s="22"/>
    </row>
    <row r="14" spans="1:7" s="19" customFormat="1" ht="47.25">
      <c r="A14" s="3"/>
      <c r="B14" s="41" t="s">
        <v>50</v>
      </c>
      <c r="C14" s="3" t="s">
        <v>10</v>
      </c>
      <c r="D14" s="14">
        <v>350</v>
      </c>
      <c r="E14" s="18"/>
      <c r="F14" s="7"/>
      <c r="G14" s="22"/>
    </row>
    <row r="15" spans="1:7" s="19" customFormat="1" ht="31.5">
      <c r="A15" s="3"/>
      <c r="B15" s="16" t="s">
        <v>45</v>
      </c>
      <c r="C15" s="3" t="s">
        <v>10</v>
      </c>
      <c r="D15" s="14">
        <v>100</v>
      </c>
      <c r="E15" s="18"/>
      <c r="F15" s="7"/>
      <c r="G15" s="22"/>
    </row>
    <row r="16" spans="1:7" s="19" customFormat="1" ht="31.5">
      <c r="A16" s="3">
        <v>6</v>
      </c>
      <c r="B16" s="37" t="s">
        <v>38</v>
      </c>
      <c r="C16" s="3"/>
      <c r="D16" s="8"/>
      <c r="E16" s="7"/>
      <c r="F16" s="38"/>
      <c r="G16" s="22"/>
    </row>
    <row r="17" spans="1:7" s="19" customFormat="1" ht="6.75" customHeight="1">
      <c r="A17" s="3"/>
      <c r="B17" s="12"/>
      <c r="C17" s="3"/>
      <c r="D17" s="14"/>
      <c r="E17" s="18"/>
      <c r="F17" s="7"/>
      <c r="G17" s="22"/>
    </row>
    <row r="18" spans="1:6" ht="15.75">
      <c r="A18" s="10"/>
      <c r="B18" s="10"/>
      <c r="C18" s="10"/>
      <c r="D18" s="10"/>
      <c r="E18" s="11" t="s">
        <v>58</v>
      </c>
      <c r="F18" s="40">
        <f>SUM(F9:F17)</f>
        <v>0</v>
      </c>
    </row>
    <row r="19" spans="5:6" ht="15.75">
      <c r="E19" s="11" t="s">
        <v>59</v>
      </c>
      <c r="F19" s="43">
        <f>F18*0.1</f>
        <v>0</v>
      </c>
    </row>
    <row r="20" spans="5:6" ht="15.75">
      <c r="E20" s="11" t="s">
        <v>60</v>
      </c>
      <c r="F20" s="43">
        <f>(F18+F19)*0.03</f>
        <v>0</v>
      </c>
    </row>
    <row r="21" spans="5:6" ht="15.75">
      <c r="E21" s="11" t="s">
        <v>61</v>
      </c>
      <c r="F21" s="44">
        <f>(F18+F20+F19)*0.2</f>
        <v>0</v>
      </c>
    </row>
    <row r="22" spans="5:6" ht="15.75">
      <c r="E22" s="11" t="s">
        <v>62</v>
      </c>
      <c r="F22" s="43">
        <f>F18+F20+F19+F21</f>
        <v>0</v>
      </c>
    </row>
    <row r="23" spans="2:3" ht="15.75">
      <c r="B23" s="1"/>
      <c r="C23" s="1"/>
    </row>
    <row r="24" spans="2:3" ht="15.75">
      <c r="B24" s="1"/>
      <c r="C24" s="1"/>
    </row>
    <row r="27" ht="15.75">
      <c r="C27" s="5" t="s">
        <v>4</v>
      </c>
    </row>
    <row r="28" ht="15.75">
      <c r="D28" s="5" t="s">
        <v>46</v>
      </c>
    </row>
    <row r="30" ht="15.75">
      <c r="C30" s="5"/>
    </row>
    <row r="31" ht="15.75">
      <c r="D31" s="5"/>
    </row>
  </sheetData>
  <sheetProtection/>
  <printOptions horizontalCentered="1"/>
  <pageMargins left="0.8661417322834646" right="0.5118110236220472" top="0.5905511811023623" bottom="0.5905511811023623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3">
      <selection activeCell="E9" sqref="E9:F13"/>
    </sheetView>
  </sheetViews>
  <sheetFormatPr defaultColWidth="10.25390625" defaultRowHeight="15.75"/>
  <cols>
    <col min="1" max="1" width="3.875" style="0" customWidth="1"/>
    <col min="2" max="2" width="41.25390625" style="0" customWidth="1"/>
    <col min="3" max="3" width="7.125" style="0" customWidth="1"/>
    <col min="4" max="5" width="9.375" style="0" customWidth="1"/>
    <col min="6" max="6" width="10.75390625" style="0" customWidth="1"/>
    <col min="7" max="7" width="1.37890625" style="1" customWidth="1"/>
    <col min="8" max="16384" width="10.25390625" style="1" customWidth="1"/>
  </cols>
  <sheetData>
    <row r="1" spans="1:6" s="13" customFormat="1" ht="12.75">
      <c r="A1" s="2" t="s">
        <v>32</v>
      </c>
      <c r="B1" s="2"/>
      <c r="C1" s="2"/>
      <c r="D1" s="2"/>
      <c r="E1" s="2"/>
      <c r="F1" s="2"/>
    </row>
    <row r="2" spans="1:6" s="13" customFormat="1" ht="12.75">
      <c r="A2" s="2" t="s">
        <v>37</v>
      </c>
      <c r="B2" s="2"/>
      <c r="C2" s="2"/>
      <c r="D2" s="2"/>
      <c r="E2" s="2"/>
      <c r="F2" s="2"/>
    </row>
    <row r="3" spans="1:6" s="13" customFormat="1" ht="12.75">
      <c r="A3" s="34" t="s">
        <v>33</v>
      </c>
      <c r="B3" s="34"/>
      <c r="C3" s="2"/>
      <c r="D3" s="2"/>
      <c r="E3" s="2"/>
      <c r="F3" s="2"/>
    </row>
    <row r="4" spans="1:6" s="13" customFormat="1" ht="12.75">
      <c r="A4" s="9" t="s">
        <v>8</v>
      </c>
      <c r="B4" s="9"/>
      <c r="C4" s="9"/>
      <c r="D4" s="9"/>
      <c r="E4" s="9"/>
      <c r="F4" s="9"/>
    </row>
    <row r="6" spans="1:6" ht="15.75">
      <c r="A6" s="6" t="s">
        <v>7</v>
      </c>
      <c r="B6" s="6"/>
      <c r="C6" s="6"/>
      <c r="D6" s="6"/>
      <c r="E6" s="6"/>
      <c r="F6" s="6"/>
    </row>
    <row r="7" spans="1:6" ht="28.5" customHeight="1">
      <c r="A7" s="6" t="s">
        <v>20</v>
      </c>
      <c r="B7" s="6"/>
      <c r="C7" s="6"/>
      <c r="D7" s="6"/>
      <c r="E7" s="6"/>
      <c r="F7" s="6"/>
    </row>
    <row r="8" spans="1:6" ht="19.5" customHeight="1">
      <c r="A8" s="4" t="s">
        <v>0</v>
      </c>
      <c r="B8" s="4" t="s">
        <v>5</v>
      </c>
      <c r="C8" s="4" t="s">
        <v>1</v>
      </c>
      <c r="D8" s="4" t="s">
        <v>6</v>
      </c>
      <c r="E8" s="4" t="s">
        <v>2</v>
      </c>
      <c r="F8" s="4" t="s">
        <v>3</v>
      </c>
    </row>
    <row r="9" spans="1:10" ht="31.5">
      <c r="A9" s="3">
        <v>1</v>
      </c>
      <c r="B9" s="12" t="s">
        <v>39</v>
      </c>
      <c r="C9" s="3" t="s">
        <v>9</v>
      </c>
      <c r="D9" s="14">
        <v>1980</v>
      </c>
      <c r="E9" s="7"/>
      <c r="F9" s="7"/>
      <c r="J9" s="49"/>
    </row>
    <row r="10" spans="1:6" ht="47.25">
      <c r="A10" s="3">
        <v>2</v>
      </c>
      <c r="B10" s="12" t="s">
        <v>36</v>
      </c>
      <c r="C10" s="3" t="s">
        <v>9</v>
      </c>
      <c r="D10" s="8">
        <v>220</v>
      </c>
      <c r="E10" s="7"/>
      <c r="F10" s="7"/>
    </row>
    <row r="11" spans="1:10" ht="31.5">
      <c r="A11" s="3">
        <v>3</v>
      </c>
      <c r="B11" s="12" t="s">
        <v>41</v>
      </c>
      <c r="C11" s="3" t="s">
        <v>40</v>
      </c>
      <c r="D11" s="8">
        <v>1120</v>
      </c>
      <c r="E11" s="7"/>
      <c r="F11" s="7"/>
      <c r="J11" s="49"/>
    </row>
    <row r="12" spans="1:6" ht="31.5">
      <c r="A12" s="3">
        <v>4</v>
      </c>
      <c r="B12" s="12" t="s">
        <v>48</v>
      </c>
      <c r="C12" s="3" t="s">
        <v>40</v>
      </c>
      <c r="D12" s="8">
        <v>1080</v>
      </c>
      <c r="E12" s="7"/>
      <c r="F12" s="7"/>
    </row>
    <row r="13" spans="1:6" ht="31.5">
      <c r="A13" s="3">
        <v>5</v>
      </c>
      <c r="B13" s="12" t="s">
        <v>47</v>
      </c>
      <c r="C13" s="3" t="s">
        <v>12</v>
      </c>
      <c r="D13" s="8">
        <v>1944</v>
      </c>
      <c r="E13" s="7"/>
      <c r="F13" s="7"/>
    </row>
    <row r="14" spans="1:6" ht="6.75" customHeight="1">
      <c r="A14" s="3"/>
      <c r="B14" s="12"/>
      <c r="C14" s="3"/>
      <c r="D14" s="8"/>
      <c r="E14" s="7"/>
      <c r="F14" s="7"/>
    </row>
    <row r="15" spans="1:6" ht="15.75">
      <c r="A15" s="10"/>
      <c r="B15" s="10"/>
      <c r="C15" s="10"/>
      <c r="D15" s="10"/>
      <c r="E15" s="11" t="s">
        <v>58</v>
      </c>
      <c r="F15" s="40">
        <f>SUM(F5:F14)</f>
        <v>0</v>
      </c>
    </row>
    <row r="16" spans="5:6" ht="15.75">
      <c r="E16" s="11" t="s">
        <v>59</v>
      </c>
      <c r="F16" s="43">
        <f>F15*0.1</f>
        <v>0</v>
      </c>
    </row>
    <row r="17" spans="5:6" ht="15.75">
      <c r="E17" s="11" t="s">
        <v>60</v>
      </c>
      <c r="F17" s="43">
        <f>(F15+F16)*0.03</f>
        <v>0</v>
      </c>
    </row>
    <row r="18" spans="5:6" ht="15.75">
      <c r="E18" s="11" t="s">
        <v>61</v>
      </c>
      <c r="F18" s="44">
        <f>(F15+F17+F16)*0.2</f>
        <v>0</v>
      </c>
    </row>
    <row r="19" spans="5:6" ht="15.75">
      <c r="E19" s="11" t="s">
        <v>62</v>
      </c>
      <c r="F19" s="43">
        <f>F15+F17+F16+F18</f>
        <v>0</v>
      </c>
    </row>
    <row r="24" ht="15.75">
      <c r="C24" s="5" t="s">
        <v>4</v>
      </c>
    </row>
    <row r="25" ht="15.75">
      <c r="D25" s="5" t="s">
        <v>46</v>
      </c>
    </row>
    <row r="27" ht="15.75">
      <c r="C27" s="5"/>
    </row>
    <row r="28" ht="15.75">
      <c r="D28" s="5"/>
    </row>
  </sheetData>
  <sheetProtection/>
  <printOptions horizontalCentered="1"/>
  <pageMargins left="0.8661417322834646" right="0.5118110236220472" top="0.5905511811023623" bottom="0.5905511811023623" header="0.393700787401574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3">
      <selection activeCell="E9" sqref="E9:F17"/>
    </sheetView>
  </sheetViews>
  <sheetFormatPr defaultColWidth="10.25390625" defaultRowHeight="15.75"/>
  <cols>
    <col min="1" max="1" width="3.875" style="0" customWidth="1"/>
    <col min="2" max="2" width="41.25390625" style="0" customWidth="1"/>
    <col min="3" max="3" width="7.125" style="0" customWidth="1"/>
    <col min="4" max="5" width="9.375" style="0" customWidth="1"/>
    <col min="6" max="6" width="11.50390625" style="0" customWidth="1"/>
    <col min="7" max="7" width="1.37890625" style="1" customWidth="1"/>
    <col min="8" max="8" width="5.125" style="1" customWidth="1"/>
    <col min="9" max="16384" width="10.25390625" style="1" customWidth="1"/>
  </cols>
  <sheetData>
    <row r="1" spans="1:6" s="13" customFormat="1" ht="12.75">
      <c r="A1" s="2" t="s">
        <v>32</v>
      </c>
      <c r="B1" s="2"/>
      <c r="C1" s="2"/>
      <c r="D1" s="2"/>
      <c r="E1" s="2"/>
      <c r="F1" s="2"/>
    </row>
    <row r="2" spans="1:6" s="13" customFormat="1" ht="12.75">
      <c r="A2" s="2" t="s">
        <v>37</v>
      </c>
      <c r="B2" s="2"/>
      <c r="C2" s="2"/>
      <c r="D2" s="2"/>
      <c r="E2" s="2"/>
      <c r="F2" s="2"/>
    </row>
    <row r="3" spans="1:6" s="13" customFormat="1" ht="12.75">
      <c r="A3" s="34" t="s">
        <v>33</v>
      </c>
      <c r="B3" s="2"/>
      <c r="C3" s="2"/>
      <c r="D3" s="2"/>
      <c r="E3" s="2"/>
      <c r="F3" s="2"/>
    </row>
    <row r="4" spans="1:6" s="13" customFormat="1" ht="12.75">
      <c r="A4" s="9" t="s">
        <v>8</v>
      </c>
      <c r="B4" s="9"/>
      <c r="C4" s="9"/>
      <c r="D4" s="9"/>
      <c r="E4" s="9"/>
      <c r="F4" s="9"/>
    </row>
    <row r="6" spans="1:6" ht="15.75">
      <c r="A6" s="6" t="s">
        <v>7</v>
      </c>
      <c r="B6" s="6"/>
      <c r="C6" s="6"/>
      <c r="D6" s="6"/>
      <c r="E6" s="6"/>
      <c r="F6" s="6"/>
    </row>
    <row r="7" spans="1:6" ht="34.5" customHeight="1">
      <c r="A7" s="6" t="s">
        <v>49</v>
      </c>
      <c r="B7" s="6"/>
      <c r="C7" s="6"/>
      <c r="D7" s="6"/>
      <c r="E7" s="6"/>
      <c r="F7" s="6"/>
    </row>
    <row r="8" spans="1:6" ht="19.5" customHeight="1">
      <c r="A8" s="4" t="s">
        <v>0</v>
      </c>
      <c r="B8" s="4" t="s">
        <v>5</v>
      </c>
      <c r="C8" s="4" t="s">
        <v>1</v>
      </c>
      <c r="D8" s="4" t="s">
        <v>6</v>
      </c>
      <c r="E8" s="4" t="s">
        <v>2</v>
      </c>
      <c r="F8" s="4" t="s">
        <v>3</v>
      </c>
    </row>
    <row r="9" spans="1:6" ht="18.75">
      <c r="A9" s="3">
        <v>1</v>
      </c>
      <c r="B9" s="12" t="s">
        <v>27</v>
      </c>
      <c r="C9" s="3" t="s">
        <v>9</v>
      </c>
      <c r="D9" s="14">
        <v>45</v>
      </c>
      <c r="E9" s="7"/>
      <c r="F9" s="7"/>
    </row>
    <row r="10" spans="1:6" ht="18.75">
      <c r="A10" s="3">
        <v>2</v>
      </c>
      <c r="B10" s="12" t="s">
        <v>51</v>
      </c>
      <c r="C10" s="3" t="s">
        <v>10</v>
      </c>
      <c r="D10" s="14">
        <v>54</v>
      </c>
      <c r="E10" s="7"/>
      <c r="F10" s="7"/>
    </row>
    <row r="11" spans="1:6" ht="31.5">
      <c r="A11" s="3">
        <v>3</v>
      </c>
      <c r="B11" s="12" t="s">
        <v>23</v>
      </c>
      <c r="C11" s="3" t="s">
        <v>11</v>
      </c>
      <c r="D11" s="14">
        <v>3470</v>
      </c>
      <c r="E11" s="7"/>
      <c r="F11" s="7"/>
    </row>
    <row r="12" spans="1:6" ht="15.75">
      <c r="A12" s="3">
        <v>4</v>
      </c>
      <c r="B12" s="12" t="s">
        <v>26</v>
      </c>
      <c r="C12" s="3" t="s">
        <v>12</v>
      </c>
      <c r="D12" s="8">
        <v>3.5</v>
      </c>
      <c r="E12" s="7"/>
      <c r="F12" s="7"/>
    </row>
    <row r="13" spans="1:6" ht="15.75">
      <c r="A13" s="3">
        <v>5</v>
      </c>
      <c r="B13" s="12" t="s">
        <v>24</v>
      </c>
      <c r="C13" s="3" t="s">
        <v>13</v>
      </c>
      <c r="D13" s="8">
        <v>30</v>
      </c>
      <c r="E13" s="7"/>
      <c r="F13" s="7"/>
    </row>
    <row r="14" spans="1:6" ht="31.5">
      <c r="A14" s="3">
        <v>6</v>
      </c>
      <c r="B14" s="12" t="s">
        <v>21</v>
      </c>
      <c r="C14" s="3" t="s">
        <v>9</v>
      </c>
      <c r="D14" s="8">
        <v>211</v>
      </c>
      <c r="E14" s="7"/>
      <c r="F14" s="7"/>
    </row>
    <row r="15" spans="1:6" ht="18.75">
      <c r="A15" s="3">
        <v>7</v>
      </c>
      <c r="B15" s="12" t="s">
        <v>25</v>
      </c>
      <c r="C15" s="3" t="s">
        <v>9</v>
      </c>
      <c r="D15" s="8">
        <v>256</v>
      </c>
      <c r="E15" s="7"/>
      <c r="F15" s="7"/>
    </row>
    <row r="16" spans="1:6" ht="18.75">
      <c r="A16" s="3">
        <v>8</v>
      </c>
      <c r="B16" s="12" t="s">
        <v>44</v>
      </c>
      <c r="C16" s="3" t="s">
        <v>9</v>
      </c>
      <c r="D16" s="8">
        <v>211</v>
      </c>
      <c r="E16" s="7"/>
      <c r="F16" s="7"/>
    </row>
    <row r="17" spans="1:6" ht="18.75">
      <c r="A17" s="3">
        <v>9</v>
      </c>
      <c r="B17" s="12" t="s">
        <v>34</v>
      </c>
      <c r="C17" s="3" t="s">
        <v>10</v>
      </c>
      <c r="D17" s="8">
        <v>450</v>
      </c>
      <c r="E17" s="18"/>
      <c r="F17" s="7"/>
    </row>
    <row r="18" spans="1:6" ht="9.75" customHeight="1">
      <c r="A18" s="3"/>
      <c r="B18" s="12"/>
      <c r="C18" s="3"/>
      <c r="D18" s="8"/>
      <c r="E18" s="7"/>
      <c r="F18" s="7"/>
    </row>
    <row r="19" spans="1:6" ht="15.75">
      <c r="A19" s="10"/>
      <c r="B19" s="10"/>
      <c r="C19" s="10"/>
      <c r="D19" s="10"/>
      <c r="E19" s="11" t="s">
        <v>58</v>
      </c>
      <c r="F19" s="40">
        <f>SUM(F9:F18)</f>
        <v>0</v>
      </c>
    </row>
    <row r="20" spans="5:6" ht="15.75">
      <c r="E20" s="11" t="s">
        <v>59</v>
      </c>
      <c r="F20" s="43">
        <f>F19*0.1</f>
        <v>0</v>
      </c>
    </row>
    <row r="21" spans="5:6" ht="15.75">
      <c r="E21" s="11" t="s">
        <v>60</v>
      </c>
      <c r="F21" s="43">
        <f>(F19+F20)*0.03</f>
        <v>0</v>
      </c>
    </row>
    <row r="22" spans="5:6" ht="15.75">
      <c r="E22" s="11" t="s">
        <v>61</v>
      </c>
      <c r="F22" s="44">
        <f>(F19+F21+F20)*0.2</f>
        <v>0</v>
      </c>
    </row>
    <row r="23" spans="5:6" ht="15.75">
      <c r="E23" s="11" t="s">
        <v>62</v>
      </c>
      <c r="F23" s="43">
        <f>F19+F21+F20+F22</f>
        <v>0</v>
      </c>
    </row>
    <row r="28" ht="15.75">
      <c r="C28" s="5" t="s">
        <v>4</v>
      </c>
    </row>
    <row r="29" ht="15.75">
      <c r="D29" s="5" t="s">
        <v>46</v>
      </c>
    </row>
    <row r="31" ht="15.75">
      <c r="C31" s="5"/>
    </row>
    <row r="32" ht="15.75">
      <c r="D32" s="5"/>
    </row>
  </sheetData>
  <sheetProtection/>
  <printOptions horizontalCentered="1"/>
  <pageMargins left="0.8661417322834646" right="0.5118110236220472" top="0.5905511811023623" bottom="0.5905511811023623" header="0.393700787401574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0">
      <selection activeCell="E10" sqref="E10:F15"/>
    </sheetView>
  </sheetViews>
  <sheetFormatPr defaultColWidth="10.25390625" defaultRowHeight="15.75"/>
  <cols>
    <col min="1" max="1" width="3.875" style="0" customWidth="1"/>
    <col min="2" max="2" width="41.25390625" style="0" customWidth="1"/>
    <col min="3" max="3" width="7.00390625" style="0" customWidth="1"/>
    <col min="4" max="4" width="9.375" style="0" customWidth="1"/>
    <col min="5" max="5" width="8.375" style="0" customWidth="1"/>
    <col min="6" max="6" width="11.25390625" style="0" customWidth="1"/>
    <col min="7" max="7" width="1.37890625" style="1" customWidth="1"/>
    <col min="8" max="16384" width="10.25390625" style="1" customWidth="1"/>
  </cols>
  <sheetData>
    <row r="1" spans="1:6" s="13" customFormat="1" ht="12.75">
      <c r="A1" s="2" t="s">
        <v>32</v>
      </c>
      <c r="B1" s="2"/>
      <c r="C1" s="2"/>
      <c r="D1" s="2"/>
      <c r="E1" s="2"/>
      <c r="F1" s="2"/>
    </row>
    <row r="2" spans="1:6" s="13" customFormat="1" ht="12.75">
      <c r="A2" s="2" t="s">
        <v>37</v>
      </c>
      <c r="B2" s="2"/>
      <c r="C2" s="2"/>
      <c r="D2" s="2"/>
      <c r="E2" s="2"/>
      <c r="F2" s="2"/>
    </row>
    <row r="3" spans="1:6" s="13" customFormat="1" ht="12.75">
      <c r="A3" s="34" t="s">
        <v>33</v>
      </c>
      <c r="B3" s="2"/>
      <c r="C3" s="2"/>
      <c r="D3" s="2"/>
      <c r="E3" s="2"/>
      <c r="F3" s="2"/>
    </row>
    <row r="4" spans="1:6" s="13" customFormat="1" ht="12.75">
      <c r="A4" s="9" t="s">
        <v>8</v>
      </c>
      <c r="B4" s="9"/>
      <c r="C4" s="9"/>
      <c r="D4" s="9"/>
      <c r="E4" s="9"/>
      <c r="F4" s="9"/>
    </row>
    <row r="6" spans="1:6" ht="15.75">
      <c r="A6" s="6" t="s">
        <v>7</v>
      </c>
      <c r="B6" s="6"/>
      <c r="C6" s="6"/>
      <c r="D6" s="6"/>
      <c r="E6" s="6"/>
      <c r="F6" s="6"/>
    </row>
    <row r="7" spans="1:6" ht="34.5" customHeight="1">
      <c r="A7" s="6" t="s">
        <v>43</v>
      </c>
      <c r="B7" s="6"/>
      <c r="C7" s="6"/>
      <c r="D7" s="6"/>
      <c r="E7" s="6"/>
      <c r="F7" s="6"/>
    </row>
    <row r="8" spans="1:6" ht="19.5" customHeight="1">
      <c r="A8" s="4" t="s">
        <v>0</v>
      </c>
      <c r="B8" s="4" t="s">
        <v>5</v>
      </c>
      <c r="C8" s="4" t="s">
        <v>1</v>
      </c>
      <c r="D8" s="4" t="s">
        <v>6</v>
      </c>
      <c r="E8" s="4" t="s">
        <v>2</v>
      </c>
      <c r="F8" s="4" t="s">
        <v>3</v>
      </c>
    </row>
    <row r="9" spans="1:6" ht="19.5" customHeight="1">
      <c r="A9" s="50" t="s">
        <v>57</v>
      </c>
      <c r="B9" s="51"/>
      <c r="C9" s="4"/>
      <c r="D9" s="4"/>
      <c r="E9" s="4"/>
      <c r="F9" s="4"/>
    </row>
    <row r="10" spans="1:6" ht="18.75">
      <c r="A10" s="39">
        <v>1</v>
      </c>
      <c r="B10" s="12" t="s">
        <v>51</v>
      </c>
      <c r="C10" s="3" t="s">
        <v>10</v>
      </c>
      <c r="D10" s="14">
        <v>1400</v>
      </c>
      <c r="E10" s="7"/>
      <c r="F10" s="7"/>
    </row>
    <row r="11" spans="1:6" ht="31.5">
      <c r="A11" s="39">
        <v>2</v>
      </c>
      <c r="B11" s="37" t="s">
        <v>42</v>
      </c>
      <c r="C11" s="3" t="s">
        <v>11</v>
      </c>
      <c r="D11" s="14">
        <v>935</v>
      </c>
      <c r="E11" s="7"/>
      <c r="F11" s="7"/>
    </row>
    <row r="12" spans="1:6" ht="19.5" customHeight="1">
      <c r="A12" s="39">
        <v>3</v>
      </c>
      <c r="B12" s="37" t="s">
        <v>24</v>
      </c>
      <c r="C12" s="3" t="s">
        <v>13</v>
      </c>
      <c r="D12" s="8">
        <v>120</v>
      </c>
      <c r="E12" s="7"/>
      <c r="F12" s="7"/>
    </row>
    <row r="13" spans="1:6" ht="19.5" customHeight="1">
      <c r="A13" s="39">
        <v>4</v>
      </c>
      <c r="B13" s="37" t="s">
        <v>21</v>
      </c>
      <c r="C13" s="3" t="s">
        <v>9</v>
      </c>
      <c r="D13" s="8">
        <v>1142</v>
      </c>
      <c r="E13" s="7"/>
      <c r="F13" s="7"/>
    </row>
    <row r="14" spans="1:6" ht="19.5" customHeight="1">
      <c r="A14" s="39">
        <v>5</v>
      </c>
      <c r="B14" s="37" t="s">
        <v>25</v>
      </c>
      <c r="C14" s="3" t="s">
        <v>9</v>
      </c>
      <c r="D14" s="8">
        <v>1142</v>
      </c>
      <c r="E14" s="7"/>
      <c r="F14" s="7"/>
    </row>
    <row r="15" spans="1:6" ht="19.5" customHeight="1">
      <c r="A15" s="39">
        <v>6</v>
      </c>
      <c r="B15" s="37" t="s">
        <v>44</v>
      </c>
      <c r="C15" s="3" t="s">
        <v>9</v>
      </c>
      <c r="D15" s="8">
        <v>1142</v>
      </c>
      <c r="E15" s="7"/>
      <c r="F15" s="7"/>
    </row>
    <row r="16" spans="1:6" ht="7.5" customHeight="1">
      <c r="A16" s="24"/>
      <c r="B16" s="25"/>
      <c r="C16" s="26"/>
      <c r="D16" s="8"/>
      <c r="E16" s="7"/>
      <c r="F16" s="7"/>
    </row>
    <row r="17" spans="1:6" ht="15.75">
      <c r="A17" s="10"/>
      <c r="B17" s="10"/>
      <c r="C17" s="10"/>
      <c r="D17" s="10"/>
      <c r="E17" s="11" t="s">
        <v>58</v>
      </c>
      <c r="F17" s="40">
        <f>SUM(F7:F16)</f>
        <v>0</v>
      </c>
    </row>
    <row r="18" spans="5:6" ht="15.75">
      <c r="E18" s="11" t="s">
        <v>59</v>
      </c>
      <c r="F18" s="43">
        <f>F17*0.1</f>
        <v>0</v>
      </c>
    </row>
    <row r="19" spans="5:6" ht="15.75">
      <c r="E19" s="11" t="s">
        <v>60</v>
      </c>
      <c r="F19" s="43">
        <f>(F17+F18)*0.03</f>
        <v>0</v>
      </c>
    </row>
    <row r="20" spans="5:6" ht="15.75">
      <c r="E20" s="11" t="s">
        <v>61</v>
      </c>
      <c r="F20" s="44">
        <f>(F17+F19+F18)*0.2</f>
        <v>0</v>
      </c>
    </row>
    <row r="21" spans="5:6" ht="15.75">
      <c r="E21" s="11" t="s">
        <v>62</v>
      </c>
      <c r="F21" s="43">
        <f>F17+F19+F18+F20</f>
        <v>0</v>
      </c>
    </row>
    <row r="26" ht="15.75">
      <c r="C26" s="5" t="s">
        <v>4</v>
      </c>
    </row>
    <row r="27" ht="15.75">
      <c r="D27" s="5" t="s">
        <v>46</v>
      </c>
    </row>
    <row r="29" ht="15.75">
      <c r="C29" s="5"/>
    </row>
    <row r="30" ht="15.75">
      <c r="D30" s="5"/>
    </row>
  </sheetData>
  <sheetProtection/>
  <mergeCells count="1">
    <mergeCell ref="A9:B9"/>
  </mergeCells>
  <printOptions horizontalCentered="1"/>
  <pageMargins left="0.8661417322834646" right="0.5118110236220472" top="0.5905511811023623" bottom="0.5905511811023623" header="0.393700787401574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0">
      <selection activeCell="E23" sqref="E23"/>
    </sheetView>
  </sheetViews>
  <sheetFormatPr defaultColWidth="10.25390625" defaultRowHeight="15.75"/>
  <cols>
    <col min="1" max="1" width="3.875" style="0" customWidth="1"/>
    <col min="2" max="2" width="41.25390625" style="0" customWidth="1"/>
    <col min="3" max="3" width="7.00390625" style="0" customWidth="1"/>
    <col min="4" max="4" width="9.375" style="0" customWidth="1"/>
    <col min="5" max="5" width="8.375" style="0" customWidth="1"/>
    <col min="6" max="6" width="11.25390625" style="0" customWidth="1"/>
    <col min="7" max="7" width="1.37890625" style="1" customWidth="1"/>
    <col min="8" max="16384" width="10.25390625" style="1" customWidth="1"/>
  </cols>
  <sheetData>
    <row r="1" spans="1:6" s="13" customFormat="1" ht="12.75">
      <c r="A1" s="2" t="s">
        <v>32</v>
      </c>
      <c r="B1" s="2"/>
      <c r="C1" s="2"/>
      <c r="D1" s="2"/>
      <c r="E1" s="2"/>
      <c r="F1" s="2"/>
    </row>
    <row r="2" spans="1:6" s="13" customFormat="1" ht="12.75">
      <c r="A2" s="2" t="s">
        <v>37</v>
      </c>
      <c r="B2" s="2"/>
      <c r="C2" s="2"/>
      <c r="D2" s="2"/>
      <c r="E2" s="2"/>
      <c r="F2" s="2"/>
    </row>
    <row r="3" spans="1:6" s="13" customFormat="1" ht="12.75">
      <c r="A3" s="34" t="s">
        <v>33</v>
      </c>
      <c r="B3" s="2"/>
      <c r="C3" s="2"/>
      <c r="D3" s="2"/>
      <c r="E3" s="2"/>
      <c r="F3" s="2"/>
    </row>
    <row r="4" spans="1:6" s="13" customFormat="1" ht="12.75">
      <c r="A4" s="9" t="s">
        <v>8</v>
      </c>
      <c r="B4" s="9"/>
      <c r="C4" s="9"/>
      <c r="D4" s="9"/>
      <c r="E4" s="9"/>
      <c r="F4" s="9"/>
    </row>
    <row r="6" spans="1:6" ht="15.75">
      <c r="A6" s="6" t="s">
        <v>7</v>
      </c>
      <c r="B6" s="6"/>
      <c r="C6" s="6"/>
      <c r="D6" s="6"/>
      <c r="E6" s="6"/>
      <c r="F6" s="6"/>
    </row>
    <row r="7" spans="1:6" ht="34.5" customHeight="1">
      <c r="A7" s="6" t="s">
        <v>52</v>
      </c>
      <c r="B7" s="6"/>
      <c r="C7" s="6"/>
      <c r="D7" s="6"/>
      <c r="E7" s="6"/>
      <c r="F7" s="6"/>
    </row>
    <row r="8" spans="1:6" ht="19.5" customHeight="1">
      <c r="A8" s="4" t="s">
        <v>0</v>
      </c>
      <c r="B8" s="4" t="s">
        <v>5</v>
      </c>
      <c r="C8" s="4" t="s">
        <v>1</v>
      </c>
      <c r="D8" s="4" t="s">
        <v>6</v>
      </c>
      <c r="E8" s="4" t="s">
        <v>2</v>
      </c>
      <c r="F8" s="4" t="s">
        <v>3</v>
      </c>
    </row>
    <row r="9" spans="1:6" ht="18.75">
      <c r="A9" s="39">
        <v>1</v>
      </c>
      <c r="B9" s="12" t="s">
        <v>51</v>
      </c>
      <c r="C9" s="3" t="s">
        <v>10</v>
      </c>
      <c r="D9" s="14">
        <v>57</v>
      </c>
      <c r="E9" s="7"/>
      <c r="F9" s="7"/>
    </row>
    <row r="10" spans="1:6" ht="31.5">
      <c r="A10" s="39">
        <v>2</v>
      </c>
      <c r="B10" s="37" t="s">
        <v>42</v>
      </c>
      <c r="C10" s="3" t="s">
        <v>11</v>
      </c>
      <c r="D10" s="14">
        <v>480</v>
      </c>
      <c r="E10" s="7"/>
      <c r="F10" s="7"/>
    </row>
    <row r="11" spans="1:6" ht="19.5" customHeight="1">
      <c r="A11" s="39">
        <v>3</v>
      </c>
      <c r="B11" s="37" t="s">
        <v>21</v>
      </c>
      <c r="C11" s="3" t="s">
        <v>9</v>
      </c>
      <c r="D11" s="8">
        <v>28</v>
      </c>
      <c r="E11" s="7"/>
      <c r="F11" s="7"/>
    </row>
    <row r="12" spans="1:6" ht="19.5" customHeight="1">
      <c r="A12" s="39">
        <v>4</v>
      </c>
      <c r="B12" s="37" t="s">
        <v>25</v>
      </c>
      <c r="C12" s="3" t="s">
        <v>9</v>
      </c>
      <c r="D12" s="8">
        <v>28</v>
      </c>
      <c r="E12" s="7"/>
      <c r="F12" s="7"/>
    </row>
    <row r="13" spans="1:6" ht="19.5" customHeight="1">
      <c r="A13" s="39">
        <v>5</v>
      </c>
      <c r="B13" s="37" t="s">
        <v>44</v>
      </c>
      <c r="C13" s="3" t="s">
        <v>9</v>
      </c>
      <c r="D13" s="8">
        <v>28</v>
      </c>
      <c r="E13" s="7"/>
      <c r="F13" s="7"/>
    </row>
    <row r="14" spans="1:6" ht="7.5" customHeight="1">
      <c r="A14" s="24"/>
      <c r="B14" s="25"/>
      <c r="C14" s="26"/>
      <c r="D14" s="8"/>
      <c r="E14" s="7"/>
      <c r="F14" s="7"/>
    </row>
    <row r="15" spans="1:6" ht="15.75">
      <c r="A15" s="10"/>
      <c r="B15" s="10"/>
      <c r="C15" s="10"/>
      <c r="D15" s="10"/>
      <c r="E15" s="11" t="s">
        <v>58</v>
      </c>
      <c r="F15" s="40">
        <f>SUM(F5:F14)</f>
        <v>0</v>
      </c>
    </row>
    <row r="16" spans="5:6" ht="15.75">
      <c r="E16" s="11" t="s">
        <v>59</v>
      </c>
      <c r="F16" s="43">
        <f>F15*0.1</f>
        <v>0</v>
      </c>
    </row>
    <row r="17" spans="5:6" ht="15.75">
      <c r="E17" s="11" t="s">
        <v>60</v>
      </c>
      <c r="F17" s="43">
        <f>(F15+F16)*0.03</f>
        <v>0</v>
      </c>
    </row>
    <row r="18" spans="5:6" ht="15.75">
      <c r="E18" s="11" t="s">
        <v>61</v>
      </c>
      <c r="F18" s="44">
        <f>(F15+F17+F16)*0.2</f>
        <v>0</v>
      </c>
    </row>
    <row r="19" spans="5:6" ht="15.75">
      <c r="E19" s="11" t="s">
        <v>62</v>
      </c>
      <c r="F19" s="43">
        <f>F15+F17+F16+F18</f>
        <v>0</v>
      </c>
    </row>
    <row r="20" spans="5:6" ht="15.75">
      <c r="E20" s="11"/>
      <c r="F20" s="43"/>
    </row>
    <row r="21" spans="5:6" ht="15.75">
      <c r="E21" s="11"/>
      <c r="F21" s="43"/>
    </row>
    <row r="24" ht="15.75">
      <c r="C24" s="5" t="s">
        <v>4</v>
      </c>
    </row>
    <row r="25" ht="15.75">
      <c r="D25" s="5" t="s">
        <v>46</v>
      </c>
    </row>
    <row r="27" ht="15.75">
      <c r="C27" s="5"/>
    </row>
    <row r="28" ht="15.75">
      <c r="D28" s="5"/>
    </row>
  </sheetData>
  <sheetProtection/>
  <printOptions horizontalCentered="1"/>
  <pageMargins left="0.8661417322834646" right="0.5118110236220472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S.E.E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</dc:creator>
  <cp:keywords/>
  <dc:description/>
  <cp:lastModifiedBy>user</cp:lastModifiedBy>
  <cp:lastPrinted>2017-07-26T13:28:21Z</cp:lastPrinted>
  <dcterms:created xsi:type="dcterms:W3CDTF">2004-10-02T11:56:22Z</dcterms:created>
  <dcterms:modified xsi:type="dcterms:W3CDTF">2017-08-17T09:10:42Z</dcterms:modified>
  <cp:category/>
  <cp:version/>
  <cp:contentType/>
  <cp:contentStatus/>
</cp:coreProperties>
</file>